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20160" windowHeight="8130"/>
  </bookViews>
  <sheets>
    <sheet name="1516" sheetId="1" r:id="rId1"/>
  </sheets>
  <definedNames>
    <definedName name="_xlnm._FilterDatabase" localSheetId="0" hidden="1">'1516'!#REF!</definedName>
  </definedNames>
  <calcPr calcId="144525"/>
</workbook>
</file>

<file path=xl/calcChain.xml><?xml version="1.0" encoding="utf-8"?>
<calcChain xmlns="http://schemas.openxmlformats.org/spreadsheetml/2006/main">
  <c r="D27" i="1" l="1"/>
  <c r="G27" i="1" s="1"/>
  <c r="D26" i="1"/>
  <c r="G26" i="1" s="1"/>
  <c r="D34" i="1" l="1"/>
  <c r="G34" i="1" s="1"/>
  <c r="D35" i="1" l="1"/>
  <c r="G35" i="1" s="1"/>
  <c r="D20" i="1"/>
  <c r="G20" i="1" s="1"/>
  <c r="D19" i="1"/>
  <c r="G19" i="1" s="1"/>
  <c r="D12" i="1"/>
  <c r="G12" i="1" s="1"/>
  <c r="D11" i="1" l="1"/>
  <c r="G11" i="1" s="1"/>
</calcChain>
</file>

<file path=xl/comments1.xml><?xml version="1.0" encoding="utf-8"?>
<comments xmlns="http://schemas.openxmlformats.org/spreadsheetml/2006/main">
  <authors>
    <author>Van</author>
  </authors>
  <commentList>
    <comment ref="G11" authorId="0">
      <text>
        <r>
          <rPr>
            <b/>
            <sz val="9"/>
            <color indexed="81"/>
            <rFont val="Tahoma"/>
            <family val="2"/>
          </rPr>
          <t xml:space="preserve">
Cách tính: (2)*(3)/(5)</t>
        </r>
        <r>
          <rPr>
            <sz val="9"/>
            <color indexed="81"/>
            <rFont val="Tahoma"/>
            <family val="2"/>
          </rPr>
          <t xml:space="preserve">
= (7.400.000 đ *3 năm)/90 tín chỉ</t>
        </r>
        <r>
          <rPr>
            <b/>
            <sz val="9"/>
            <color indexed="81"/>
            <rFont val="Tahoma"/>
            <family val="2"/>
          </rPr>
          <t xml:space="preserve">
= 246.667 đ/tín chỉ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Cách tính: (2)*(3)/(5)</t>
        </r>
        <r>
          <rPr>
            <sz val="9"/>
            <color indexed="81"/>
            <rFont val="Tahoma"/>
            <family val="2"/>
          </rPr>
          <t xml:space="preserve">
= (6.200.000 đ *3 năm)/90 tín chỉ
</t>
        </r>
        <r>
          <rPr>
            <b/>
            <sz val="9"/>
            <color indexed="81"/>
            <rFont val="Tahoma"/>
            <family val="2"/>
          </rPr>
          <t>= 206.667 đ/tín chỉ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 xml:space="preserve">Theo lộ trình 03 năm đã đăng ký:
Hệ CĐ: </t>
        </r>
        <r>
          <rPr>
            <sz val="9"/>
            <color indexed="81"/>
            <rFont val="Tahoma"/>
            <family val="2"/>
          </rPr>
          <t xml:space="preserve">253.000 đ/Tín chỉ x 100 tín chỉ = </t>
        </r>
        <r>
          <rPr>
            <b/>
            <sz val="9"/>
            <color indexed="81"/>
            <rFont val="Tahoma"/>
            <family val="2"/>
          </rPr>
          <t xml:space="preserve">25.300.000 đ
</t>
        </r>
        <r>
          <rPr>
            <sz val="9"/>
            <color indexed="81"/>
            <rFont val="Tahoma"/>
            <family val="2"/>
          </rPr>
          <t xml:space="preserve">Theo chương trình đào tạo mới rút gắn số tín chỉ còn 90 tín chỉ, 
</t>
        </r>
        <r>
          <rPr>
            <b/>
            <sz val="9"/>
            <color indexed="81"/>
            <rFont val="Tahoma"/>
            <family val="2"/>
          </rPr>
          <t>vậy giá 1 tín chỉ:</t>
        </r>
        <r>
          <rPr>
            <sz val="9"/>
            <color indexed="81"/>
            <rFont val="Tahoma"/>
            <family val="2"/>
          </rPr>
          <t xml:space="preserve">
             25.300.000 đ : 90 tín chỉ = </t>
        </r>
        <r>
          <rPr>
            <b/>
            <sz val="9"/>
            <color indexed="81"/>
            <rFont val="Tahoma"/>
            <family val="2"/>
          </rPr>
          <t xml:space="preserve">281.000 đ
Học phí trung bình một năm:
             </t>
        </r>
        <r>
          <rPr>
            <sz val="9"/>
            <color indexed="81"/>
            <rFont val="Tahoma"/>
            <family val="2"/>
          </rPr>
          <t>281.000 đ x 30 tín chỉ =</t>
        </r>
        <r>
          <rPr>
            <b/>
            <sz val="9"/>
            <color indexed="81"/>
            <rFont val="Tahoma"/>
            <family val="2"/>
          </rPr>
          <t xml:space="preserve"> 8.430.000 đ</t>
        </r>
      </text>
    </comment>
    <comment ref="G19" authorId="0">
      <text>
        <r>
          <rPr>
            <b/>
            <sz val="9"/>
            <color indexed="81"/>
            <rFont val="Tahoma"/>
            <family val="2"/>
          </rPr>
          <t>Cách tính: (2)*(3)/(5)</t>
        </r>
        <r>
          <rPr>
            <sz val="9"/>
            <color indexed="81"/>
            <rFont val="Tahoma"/>
            <family val="2"/>
          </rPr>
          <t xml:space="preserve">
= (8.430.000 đ *3 năm)/90 tín chỉ
=</t>
        </r>
        <r>
          <rPr>
            <b/>
            <sz val="9"/>
            <color indexed="81"/>
            <rFont val="Tahoma"/>
            <family val="2"/>
          </rPr>
          <t xml:space="preserve"> 281.000 đ/tín chỉ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 xml:space="preserve"> Cách tính: (2)*(3)/(5)
</t>
        </r>
        <r>
          <rPr>
            <sz val="9"/>
            <color indexed="81"/>
            <rFont val="Tahoma"/>
            <family val="2"/>
          </rPr>
          <t>= (7.100.000 đ *3 năm)/90 tín chỉ</t>
        </r>
        <r>
          <rPr>
            <b/>
            <sz val="9"/>
            <color indexed="81"/>
            <rFont val="Tahoma"/>
            <family val="2"/>
          </rPr>
          <t xml:space="preserve">
= 236.667 đ/tín chỉ</t>
        </r>
      </text>
    </comment>
    <comment ref="C26" authorId="0">
      <text>
        <r>
          <rPr>
            <sz val="9"/>
            <color indexed="81"/>
            <rFont val="Tahoma"/>
            <family val="2"/>
          </rPr>
          <t xml:space="preserve">
Học phí hệ cao đẳng tiên tiến cao hơn 20% so với hệ cao đẳng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 xml:space="preserve">  Theo lộ trình đã đăng ký, Hệ CĐ Kỹ thuật: 
                 </t>
        </r>
        <r>
          <rPr>
            <sz val="9"/>
            <color indexed="81"/>
            <rFont val="Tahoma"/>
            <family val="2"/>
          </rPr>
          <t xml:space="preserve">      253.000 đ/Tín chỉ x 100 tín chỉ = </t>
        </r>
        <r>
          <rPr>
            <b/>
            <sz val="9"/>
            <color indexed="81"/>
            <rFont val="Tahoma"/>
            <family val="2"/>
          </rPr>
          <t>25.300.000 đ</t>
        </r>
        <r>
          <rPr>
            <sz val="9"/>
            <color indexed="81"/>
            <rFont val="Tahoma"/>
            <family val="2"/>
          </rPr>
          <t xml:space="preserve">
  </t>
        </r>
        <r>
          <rPr>
            <b/>
            <sz val="9"/>
            <color indexed="81"/>
            <rFont val="Tahoma"/>
            <family val="2"/>
          </rPr>
          <t>Theo kế hoạch 02 năm</t>
        </r>
        <r>
          <rPr>
            <sz val="9"/>
            <color indexed="81"/>
            <rFont val="Tahoma"/>
            <family val="2"/>
          </rPr>
          <t xml:space="preserve">, trung bình một năm:
                                   25.300.000 đ : 2 năm </t>
        </r>
        <r>
          <rPr>
            <b/>
            <sz val="9"/>
            <color indexed="81"/>
            <rFont val="Tahoma"/>
            <family val="2"/>
          </rPr>
          <t>= 12.650.000 đ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>
      <text>
        <r>
          <rPr>
            <b/>
            <sz val="9"/>
            <color indexed="81"/>
            <rFont val="Tahoma"/>
            <family val="2"/>
          </rPr>
          <t>Cách tính: (2)*(3)/(5)</t>
        </r>
        <r>
          <rPr>
            <sz val="9"/>
            <color indexed="81"/>
            <rFont val="Tahoma"/>
            <family val="2"/>
          </rPr>
          <t xml:space="preserve">
= (12.650.000 đ *2 năm)/100 tín chỉ
</t>
        </r>
        <r>
          <rPr>
            <b/>
            <sz val="9"/>
            <color indexed="81"/>
            <rFont val="Tahoma"/>
            <family val="2"/>
          </rPr>
          <t>= 253.000 đ/tín chỉ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Theo lộ trình đã đăng ký, Hệ CĐ kinh tế</t>
        </r>
        <r>
          <rPr>
            <sz val="9"/>
            <color indexed="81"/>
            <rFont val="Tahoma"/>
            <family val="2"/>
          </rPr>
          <t xml:space="preserve">: 
                    237.000 đ/Tín chỉ x 100 tín chỉ = </t>
        </r>
        <r>
          <rPr>
            <b/>
            <sz val="9"/>
            <color indexed="81"/>
            <rFont val="Tahoma"/>
            <family val="2"/>
          </rPr>
          <t>23.700.000 đ</t>
        </r>
        <r>
          <rPr>
            <sz val="9"/>
            <color indexed="81"/>
            <rFont val="Tahoma"/>
            <family val="2"/>
          </rPr>
          <t xml:space="preserve">
Theo kế hoạch </t>
        </r>
        <r>
          <rPr>
            <b/>
            <sz val="9"/>
            <color indexed="81"/>
            <rFont val="Tahoma"/>
            <family val="2"/>
          </rPr>
          <t>02 năm</t>
        </r>
        <r>
          <rPr>
            <sz val="9"/>
            <color indexed="81"/>
            <rFont val="Tahoma"/>
            <family val="2"/>
          </rPr>
          <t xml:space="preserve">, trung bình một năm:
                                 23.700.000 đ : 2 năm = </t>
        </r>
        <r>
          <rPr>
            <b/>
            <sz val="9"/>
            <color indexed="81"/>
            <rFont val="Tahoma"/>
            <family val="2"/>
          </rPr>
          <t>11.850.000 đ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Cách tính: (2)*(3)/(5)</t>
        </r>
        <r>
          <rPr>
            <sz val="9"/>
            <color indexed="81"/>
            <rFont val="Tahoma"/>
            <family val="2"/>
          </rPr>
          <t xml:space="preserve">
= (11.850.000 đ *2 năm)/100 tín chỉ
</t>
        </r>
        <r>
          <rPr>
            <b/>
            <sz val="9"/>
            <color indexed="81"/>
            <rFont val="Tahoma"/>
            <family val="2"/>
          </rPr>
          <t>= 237.000 đ/tín chỉ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Theo lộ trình đã đăng ký:
Hệ CĐ Liên thông: 
                              339.000 đ</t>
        </r>
        <r>
          <rPr>
            <sz val="9"/>
            <color indexed="81"/>
            <rFont val="Tahoma"/>
            <family val="2"/>
          </rPr>
          <t>/Tín chỉ x 50 tín chỉ =</t>
        </r>
        <r>
          <rPr>
            <b/>
            <sz val="9"/>
            <color indexed="81"/>
            <rFont val="Tahoma"/>
            <family val="2"/>
          </rPr>
          <t xml:space="preserve"> 16.950.000 đ
Học phí trung bình một năm:
                                         </t>
        </r>
        <r>
          <rPr>
            <sz val="9"/>
            <color indexed="81"/>
            <rFont val="Tahoma"/>
            <family val="2"/>
          </rPr>
          <t xml:space="preserve">16.950.000 đ : </t>
        </r>
        <r>
          <rPr>
            <b/>
            <sz val="9"/>
            <color indexed="81"/>
            <rFont val="Tahoma"/>
            <family val="2"/>
          </rPr>
          <t>02 năm</t>
        </r>
        <r>
          <rPr>
            <sz val="9"/>
            <color indexed="81"/>
            <rFont val="Tahoma"/>
            <family val="2"/>
          </rPr>
          <t xml:space="preserve"> =</t>
        </r>
        <r>
          <rPr>
            <b/>
            <sz val="9"/>
            <color indexed="81"/>
            <rFont val="Tahoma"/>
            <family val="2"/>
          </rPr>
          <t xml:space="preserve"> 8.475.000 đ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 xml:space="preserve">Cách tính: (2)*(3)/(5)
= </t>
        </r>
        <r>
          <rPr>
            <sz val="9"/>
            <color indexed="81"/>
            <rFont val="Tahoma"/>
            <family val="2"/>
          </rPr>
          <t>(8.475.000 đ *2 năm)/43 tín chỉ</t>
        </r>
        <r>
          <rPr>
            <b/>
            <sz val="9"/>
            <color indexed="81"/>
            <rFont val="Tahoma"/>
            <family val="2"/>
          </rPr>
          <t xml:space="preserve">
= 394.186 đ/tín chỉ</t>
        </r>
      </text>
    </comment>
    <comment ref="G35" authorId="0">
      <text>
        <r>
          <rPr>
            <b/>
            <sz val="9"/>
            <color indexed="81"/>
            <rFont val="Tahoma"/>
            <family val="2"/>
          </rPr>
          <t>Cách tính: (2)*(3)/(5)</t>
        </r>
        <r>
          <rPr>
            <sz val="9"/>
            <color indexed="81"/>
            <rFont val="Tahoma"/>
            <charset val="1"/>
          </rPr>
          <t xml:space="preserve">
= (7.100.000 đ *2 năm)/43 tín chỉ
=</t>
        </r>
        <r>
          <rPr>
            <b/>
            <sz val="9"/>
            <color indexed="81"/>
            <rFont val="Tahoma"/>
            <family val="2"/>
          </rPr>
          <t xml:space="preserve"> 330.233 đ/tín chỉ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<sst xmlns="http://schemas.openxmlformats.org/spreadsheetml/2006/main" count="113" uniqueCount="46">
  <si>
    <t>STT</t>
  </si>
  <si>
    <t>NGƯỜI LẬP BẢNG</t>
  </si>
  <si>
    <t>Kỹ Thuật</t>
  </si>
  <si>
    <t xml:space="preserve">3 năm </t>
  </si>
  <si>
    <t>SỐ NĂM HỌC</t>
  </si>
  <si>
    <t>(1)</t>
  </si>
  <si>
    <t>TỔNG SỐ
 TÍN CHỈ</t>
  </si>
  <si>
    <t>SỐ TIỀN/ 
TÍN CHỈ</t>
  </si>
  <si>
    <t>NHÓM NGÀNH, 
NGHỀ</t>
  </si>
  <si>
    <t>Trần Thị Thảo Vân</t>
  </si>
  <si>
    <t>HIỆU TRƯỞNG</t>
  </si>
  <si>
    <t>Phạm Hữu Lộc</t>
  </si>
  <si>
    <t>PHÒNG KẾ HOẠCH- TÀI CHÍNH</t>
  </si>
  <si>
    <t>(7)</t>
  </si>
  <si>
    <t>PHÒNG KẾ HOẠCH - TÀI CHÍNH</t>
  </si>
  <si>
    <t>Nguyễn Kính</t>
  </si>
  <si>
    <t>(3)</t>
  </si>
  <si>
    <t>HỌC PHÍ 
1 THÁNG</t>
  </si>
  <si>
    <t>(2)=(1)*10</t>
  </si>
  <si>
    <t>(5)</t>
  </si>
  <si>
    <t xml:space="preserve">   Đơn vị tính: Vnđ</t>
  </si>
  <si>
    <t>GHI CHÚ</t>
  </si>
  <si>
    <t xml:space="preserve">2 năm </t>
  </si>
  <si>
    <t>II/ MỨC TRẦN HỌC PHÍ HỆ CAO ĐẲNG:</t>
  </si>
  <si>
    <t>(6)=(2)*(3)/(5)</t>
  </si>
  <si>
    <t>(9)</t>
  </si>
  <si>
    <t>Kinh tế, Ngoại ngữ</t>
  </si>
  <si>
    <t>- Căn cứ Nghị định số: 86/2015/NĐ-CP ngày 02 tháng 10 năm 2015;
- Căn cứ Thông tư liên tịch số 09/2016/TTLT-BGDĐT-BTC-BLĐTBXH ngày 30 tháng 03 năm 2016;
- Căn cứ Hướng dẫn liên sở số 3841/HDLS-SGĐT-SLĐTBXH-STC ngày 09 tháng 11 năm 2016;
- Căn cứ Hướng dẫn liên sở số 3204/HDLS-GDĐT-TC ngày 21 tháng 09 năm 2016;
- Căn cứ Lộ trình, dự kiến tăng học phí của Trường đã gửi Bộ Giáo dục Đào tạo ngày 12 tháng 07 năm 2016.</t>
  </si>
  <si>
    <t>TRƯỜNG CAO ĐẲNG LÝ TỰ TRỌNG                                                             CỘNG HÒA XÃ HỘI CHỦ NGHĨA VIỆT NAM</t>
  </si>
  <si>
    <r>
      <t xml:space="preserve">     THÀNH PHỐ HỒ CHÍ MINH                                                                                        </t>
    </r>
    <r>
      <rPr>
        <b/>
        <sz val="13"/>
        <rFont val="Times New Roman"/>
        <family val="1"/>
      </rPr>
      <t xml:space="preserve"> Độc lập-Tự do-Hạnh phúc   </t>
    </r>
  </si>
  <si>
    <t>Tùy theo số tín chỉ HS-SV đăng ký học, mức thu trên một học kỳ có thể thay đổi (Tuy nhiên không thấp hơn số tín chỉ theo quy định của phòng Tuyển sinh - Đào tạo).</t>
  </si>
  <si>
    <t>ĐỀ XUẤT MỨC THU TIỀN HỌC PHÍ NĂM HỌC 2019-2020</t>
  </si>
  <si>
    <t>330.000 đ/
tín chỉ</t>
  </si>
  <si>
    <t>HỌC PHÍ NH 2019-2020
(10 THÁNG)</t>
  </si>
  <si>
    <t>ĐỀ XUẤT THU NH 2019-2020</t>
  </si>
  <si>
    <t>Ngày 23 tháng 04 năm 2019</t>
  </si>
  <si>
    <t>206.000 đ/
tín chỉ</t>
  </si>
  <si>
    <t>283.000 đ/
tín chỉ</t>
  </si>
  <si>
    <t>236.000 đ/
tín chỉ</t>
  </si>
  <si>
    <t>2. HỆ CAO ĐẲNG TIÊN TIẾN:</t>
  </si>
  <si>
    <r>
      <t>1. HỆ CAO ĐẲNG</t>
    </r>
    <r>
      <rPr>
        <b/>
        <sz val="12"/>
        <rFont val="Times New Roman"/>
        <family val="1"/>
      </rPr>
      <t>:</t>
    </r>
  </si>
  <si>
    <t>2. CAO ĐẲNG LIÊN THÔNG:</t>
  </si>
  <si>
    <t>I/ MỨC TRẦN HỌC PHÍ HỆ TRUNG CẤP:</t>
  </si>
  <si>
    <t>337.000 đ/
tín chỉ</t>
  </si>
  <si>
    <t>246.000 đ/
tín chỉ</t>
  </si>
  <si>
    <t>395.000 đ/
tín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</si>
</sst>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b/>
      <i/>
      <u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0" fontId="2" fillId="0" borderId="2" xfId="0" applyFont="1" applyBorder="1" applyAlignment="1">
      <alignment horizontal="center" vertical="center"/>
    </xf>
    <xf numFmtId="164" fontId="2" fillId="0" borderId="0" xfId="1" applyNumberFormat="1" applyFont="1" applyBorder="1" applyAlignment="1"/>
    <xf numFmtId="164" fontId="0" fillId="0" borderId="1" xfId="1" quotePrefix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Border="1"/>
    <xf numFmtId="164" fontId="0" fillId="0" borderId="0" xfId="1" applyNumberFormat="1" applyFont="1" applyBorder="1" applyAlignment="1"/>
    <xf numFmtId="164" fontId="0" fillId="0" borderId="2" xfId="1" quotePrefix="1" applyNumberFormat="1" applyFont="1" applyBorder="1" applyAlignment="1">
      <alignment horizontal="center" vertical="center"/>
    </xf>
    <xf numFmtId="0" fontId="1" fillId="0" borderId="1" xfId="0" applyFont="1" applyBorder="1"/>
    <xf numFmtId="0" fontId="0" fillId="0" borderId="0" xfId="0" applyFont="1" applyBorder="1"/>
    <xf numFmtId="0" fontId="0" fillId="0" borderId="0" xfId="0" applyFont="1" applyBorder="1" applyAlignment="1">
      <alignment vertical="top"/>
    </xf>
    <xf numFmtId="0" fontId="0" fillId="0" borderId="0" xfId="0" applyFont="1" applyBorder="1" applyAlignment="1">
      <alignment vertical="center"/>
    </xf>
    <xf numFmtId="164" fontId="0" fillId="0" borderId="0" xfId="1" applyNumberFormat="1" applyFont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164" fontId="0" fillId="0" borderId="0" xfId="1" applyNumberFormat="1" applyFont="1" applyBorder="1" applyAlignment="1">
      <alignment vertical="center"/>
    </xf>
    <xf numFmtId="164" fontId="0" fillId="0" borderId="0" xfId="1" quotePrefix="1" applyNumberFormat="1" applyFont="1" applyBorder="1" applyAlignment="1">
      <alignment horizontal="center" vertical="center"/>
    </xf>
    <xf numFmtId="164" fontId="0" fillId="0" borderId="0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164" fontId="2" fillId="0" borderId="0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164" fontId="2" fillId="0" borderId="1" xfId="1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64" fontId="2" fillId="0" borderId="1" xfId="1" quotePrefix="1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/>
    </xf>
    <xf numFmtId="164" fontId="0" fillId="0" borderId="0" xfId="1" applyNumberFormat="1" applyFont="1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 wrapText="1"/>
    </xf>
    <xf numFmtId="10" fontId="0" fillId="0" borderId="0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0" fillId="0" borderId="4" xfId="1" applyNumberFormat="1" applyFont="1" applyBorder="1" applyAlignment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164" fontId="0" fillId="0" borderId="1" xfId="1" quotePrefix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64" fontId="0" fillId="0" borderId="1" xfId="1" quotePrefix="1" applyNumberFormat="1" applyFont="1" applyBorder="1" applyAlignment="1">
      <alignment horizontal="center" vertical="center"/>
    </xf>
    <xf numFmtId="164" fontId="0" fillId="0" borderId="1" xfId="1" quotePrefix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left" vertical="center" wrapText="1"/>
    </xf>
    <xf numFmtId="164" fontId="0" fillId="0" borderId="4" xfId="1" applyNumberFormat="1" applyFont="1" applyBorder="1" applyAlignment="1">
      <alignment horizontal="left" vertical="center" wrapText="1"/>
    </xf>
    <xf numFmtId="164" fontId="0" fillId="0" borderId="6" xfId="1" applyNumberFormat="1" applyFont="1" applyBorder="1" applyAlignment="1">
      <alignment horizontal="left" vertical="center" wrapText="1"/>
    </xf>
    <xf numFmtId="164" fontId="0" fillId="0" borderId="7" xfId="1" applyNumberFormat="1" applyFont="1" applyBorder="1" applyAlignment="1">
      <alignment horizontal="left" vertical="center" wrapText="1"/>
    </xf>
    <xf numFmtId="164" fontId="0" fillId="0" borderId="3" xfId="1" applyNumberFormat="1" applyFont="1" applyBorder="1" applyAlignment="1">
      <alignment horizontal="left" vertical="center" wrapText="1"/>
    </xf>
    <xf numFmtId="164" fontId="0" fillId="0" borderId="8" xfId="1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/>
    </xf>
    <xf numFmtId="0" fontId="6" fillId="0" borderId="0" xfId="0" quotePrefix="1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182215</xdr:colOff>
      <xdr:row>2</xdr:row>
      <xdr:rowOff>9525</xdr:rowOff>
    </xdr:from>
    <xdr:to>
      <xdr:col>9</xdr:col>
      <xdr:colOff>208310</xdr:colOff>
      <xdr:row>2</xdr:row>
      <xdr:rowOff>9528</xdr:rowOff>
    </xdr:to>
    <xdr:cxnSp macro="">
      <xdr:nvCxnSpPr>
        <xdr:cNvPr id="2" name="Straight Connector 1"/>
        <xdr:cNvCxnSpPr/>
      </xdr:nvCxnSpPr>
      <xdr:spPr>
        <a:xfrm flipV="1">
          <a:off x="5620990" y="419100"/>
          <a:ext cx="1654870" cy="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24070</xdr:colOff>
      <xdr:row>3</xdr:row>
      <xdr:rowOff>19050</xdr:rowOff>
    </xdr:from>
    <xdr:to>
      <xdr:col>2</xdr:col>
      <xdr:colOff>737930</xdr:colOff>
      <xdr:row>3</xdr:row>
      <xdr:rowOff>19053</xdr:rowOff>
    </xdr:to>
    <xdr:cxnSp macro="">
      <xdr:nvCxnSpPr>
        <xdr:cNvPr id="3" name="Straight Connector 2"/>
        <xdr:cNvCxnSpPr/>
      </xdr:nvCxnSpPr>
      <xdr:spPr>
        <a:xfrm flipV="1">
          <a:off x="395545" y="628650"/>
          <a:ext cx="1380610" cy="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3"/>
  <sheetViews>
    <sheetView tabSelected="1" topLeftCell="A37" zoomScaleNormal="100" workbookViewId="0">
      <selection activeCell="M54" sqref="M54"/>
    </sheetView>
  </sheetViews>
  <sheetFormatPr defaultRowHeight="15.75" x14ac:dyDescent="0.25"/>
  <cols>
    <col min="1" max="1" width="4.875" style="4" customWidth="1"/>
    <col min="2" max="2" width="10.875" style="4" customWidth="1"/>
    <col min="3" max="3" width="9.875" style="11" bestFit="1" customWidth="1"/>
    <col min="4" max="4" width="15.25" style="11" customWidth="1"/>
    <col min="5" max="5" width="6.875" style="11" customWidth="1"/>
    <col min="6" max="6" width="11.125" style="11" customWidth="1"/>
    <col min="7" max="7" width="12.5" style="11" customWidth="1"/>
    <col min="8" max="8" width="10.375" style="11" customWidth="1"/>
    <col min="9" max="9" width="11" style="11" customWidth="1"/>
    <col min="10" max="10" width="11.375" style="11" customWidth="1"/>
    <col min="11" max="11" width="15.75" style="11" customWidth="1"/>
    <col min="12" max="12" width="17.25" style="11" customWidth="1"/>
    <col min="13" max="13" width="15.75" style="11" customWidth="1"/>
    <col min="14" max="16384" width="9" style="4"/>
  </cols>
  <sheetData>
    <row r="1" spans="1:16" customFormat="1" x14ac:dyDescent="0.25">
      <c r="A1" s="2" t="s">
        <v>28</v>
      </c>
      <c r="B1" s="1"/>
      <c r="C1" s="12"/>
      <c r="D1" s="8"/>
      <c r="E1" s="8"/>
      <c r="F1" s="8"/>
      <c r="G1" s="8"/>
      <c r="H1" s="8"/>
      <c r="I1" s="8"/>
      <c r="J1" s="8"/>
      <c r="K1" s="8"/>
      <c r="L1" s="19"/>
      <c r="M1" s="3"/>
      <c r="N1" s="2"/>
      <c r="O1" s="2"/>
      <c r="P1" s="2"/>
    </row>
    <row r="2" spans="1:16" customFormat="1" ht="16.5" x14ac:dyDescent="0.25">
      <c r="A2" s="2" t="s">
        <v>29</v>
      </c>
      <c r="B2" s="1"/>
      <c r="C2" s="12"/>
      <c r="D2" s="8"/>
      <c r="E2" s="8"/>
      <c r="F2" s="8"/>
      <c r="G2" s="8"/>
      <c r="H2" s="8"/>
      <c r="I2" s="8"/>
      <c r="J2" s="8"/>
      <c r="K2" s="8"/>
      <c r="L2" s="19"/>
      <c r="M2" s="3"/>
      <c r="N2" s="2"/>
      <c r="O2" s="2"/>
      <c r="P2" s="2"/>
    </row>
    <row r="3" spans="1:16" customFormat="1" x14ac:dyDescent="0.25">
      <c r="A3" s="2" t="s">
        <v>14</v>
      </c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2"/>
      <c r="O3" s="2"/>
      <c r="P3" s="2"/>
    </row>
    <row r="4" spans="1:16" ht="26.25" customHeight="1" x14ac:dyDescent="0.25">
      <c r="A4" s="71" t="s">
        <v>31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20"/>
      <c r="M4" s="4"/>
    </row>
    <row r="5" spans="1:16" ht="91.5" customHeight="1" x14ac:dyDescent="0.25">
      <c r="A5" s="73" t="s">
        <v>27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21"/>
      <c r="M5" s="4"/>
    </row>
    <row r="6" spans="1:16" s="15" customFormat="1" ht="22.5" customHeight="1" x14ac:dyDescent="0.25">
      <c r="A6" s="75" t="s">
        <v>42</v>
      </c>
      <c r="B6" s="75"/>
      <c r="C6" s="75"/>
      <c r="D6" s="75"/>
      <c r="E6" s="75"/>
      <c r="F6" s="75"/>
      <c r="G6" s="75"/>
      <c r="H6" s="75"/>
      <c r="I6" s="75"/>
      <c r="J6" s="51"/>
      <c r="K6" s="50"/>
      <c r="L6" s="49"/>
    </row>
    <row r="7" spans="1:16" s="16" customFormat="1" ht="15" customHeight="1" x14ac:dyDescent="0.25">
      <c r="A7" s="34"/>
      <c r="B7" s="34"/>
      <c r="C7" s="34"/>
      <c r="D7" s="34"/>
      <c r="E7" s="34"/>
      <c r="F7" s="34"/>
      <c r="G7" s="34"/>
      <c r="H7" s="34"/>
      <c r="I7" s="66" t="s">
        <v>20</v>
      </c>
      <c r="J7" s="66"/>
      <c r="K7" s="27"/>
      <c r="L7" s="27"/>
    </row>
    <row r="8" spans="1:16" s="16" customFormat="1" ht="23.25" customHeight="1" x14ac:dyDescent="0.25">
      <c r="A8" s="67" t="s">
        <v>0</v>
      </c>
      <c r="B8" s="68" t="s">
        <v>8</v>
      </c>
      <c r="C8" s="69" t="s">
        <v>17</v>
      </c>
      <c r="D8" s="69" t="s">
        <v>33</v>
      </c>
      <c r="E8" s="69" t="s">
        <v>4</v>
      </c>
      <c r="F8" s="69" t="s">
        <v>6</v>
      </c>
      <c r="G8" s="69" t="s">
        <v>7</v>
      </c>
      <c r="H8" s="69" t="s">
        <v>34</v>
      </c>
      <c r="I8" s="69" t="s">
        <v>21</v>
      </c>
      <c r="J8" s="69"/>
      <c r="K8" s="69"/>
    </row>
    <row r="9" spans="1:16" ht="23.25" customHeight="1" x14ac:dyDescent="0.25">
      <c r="A9" s="67"/>
      <c r="B9" s="68"/>
      <c r="C9" s="69"/>
      <c r="D9" s="69"/>
      <c r="E9" s="69"/>
      <c r="F9" s="69"/>
      <c r="G9" s="69"/>
      <c r="H9" s="69"/>
      <c r="I9" s="69"/>
      <c r="J9" s="69"/>
      <c r="K9" s="69"/>
      <c r="L9" s="4"/>
      <c r="M9" s="4"/>
    </row>
    <row r="10" spans="1:16" s="6" customFormat="1" ht="18.75" customHeight="1" x14ac:dyDescent="0.25">
      <c r="A10" s="14"/>
      <c r="B10" s="7"/>
      <c r="C10" s="9" t="s">
        <v>5</v>
      </c>
      <c r="D10" s="13" t="s">
        <v>18</v>
      </c>
      <c r="E10" s="9" t="s">
        <v>16</v>
      </c>
      <c r="F10" s="9" t="s">
        <v>19</v>
      </c>
      <c r="G10" s="9" t="s">
        <v>24</v>
      </c>
      <c r="H10" s="36" t="s">
        <v>13</v>
      </c>
      <c r="I10" s="59" t="s">
        <v>25</v>
      </c>
      <c r="J10" s="59"/>
      <c r="K10" s="59"/>
    </row>
    <row r="11" spans="1:16" s="6" customFormat="1" ht="36" customHeight="1" x14ac:dyDescent="0.25">
      <c r="A11" s="5">
        <v>1</v>
      </c>
      <c r="B11" s="30" t="s">
        <v>2</v>
      </c>
      <c r="C11" s="29">
        <v>740000</v>
      </c>
      <c r="D11" s="10">
        <f>C11*10</f>
        <v>7400000</v>
      </c>
      <c r="E11" s="58" t="s">
        <v>22</v>
      </c>
      <c r="F11" s="10">
        <v>60</v>
      </c>
      <c r="G11" s="10">
        <f>D11*2/F11</f>
        <v>246666.66666666666</v>
      </c>
      <c r="H11" s="33" t="s">
        <v>44</v>
      </c>
      <c r="I11" s="78" t="s">
        <v>30</v>
      </c>
      <c r="J11" s="78"/>
      <c r="K11" s="78"/>
    </row>
    <row r="12" spans="1:16" s="6" customFormat="1" ht="36" customHeight="1" x14ac:dyDescent="0.25">
      <c r="A12" s="5">
        <v>2</v>
      </c>
      <c r="B12" s="30" t="s">
        <v>26</v>
      </c>
      <c r="C12" s="29">
        <v>620000</v>
      </c>
      <c r="D12" s="10">
        <f>C12*10</f>
        <v>6200000</v>
      </c>
      <c r="E12" s="58" t="s">
        <v>22</v>
      </c>
      <c r="F12" s="10">
        <v>60</v>
      </c>
      <c r="G12" s="10">
        <f>D12*2/F12</f>
        <v>206666.66666666666</v>
      </c>
      <c r="H12" s="46" t="s">
        <v>36</v>
      </c>
      <c r="I12" s="78"/>
      <c r="J12" s="78"/>
      <c r="K12" s="78"/>
    </row>
    <row r="13" spans="1:16" s="15" customFormat="1" ht="28.5" customHeight="1" x14ac:dyDescent="0.25">
      <c r="A13" s="70" t="s">
        <v>23</v>
      </c>
      <c r="B13" s="70"/>
      <c r="C13" s="70"/>
      <c r="D13" s="70"/>
      <c r="E13" s="70"/>
      <c r="F13" s="70"/>
      <c r="G13" s="70"/>
      <c r="H13" s="70"/>
      <c r="I13" s="70"/>
      <c r="J13" s="44"/>
      <c r="K13" s="31"/>
      <c r="L13" s="22"/>
    </row>
    <row r="14" spans="1:16" s="17" customFormat="1" x14ac:dyDescent="0.25">
      <c r="A14" s="76" t="s">
        <v>40</v>
      </c>
      <c r="B14" s="77"/>
      <c r="C14" s="77"/>
      <c r="D14" s="77"/>
      <c r="E14" s="77"/>
      <c r="F14" s="77"/>
      <c r="G14" s="77"/>
      <c r="H14" s="77"/>
      <c r="I14" s="77"/>
      <c r="J14" s="77"/>
      <c r="K14" s="22"/>
      <c r="L14" s="22"/>
    </row>
    <row r="15" spans="1:16" s="16" customFormat="1" x14ac:dyDescent="0.25">
      <c r="A15" s="45"/>
      <c r="B15" s="45"/>
      <c r="C15" s="45"/>
      <c r="D15" s="45"/>
      <c r="E15" s="45"/>
      <c r="F15" s="45"/>
      <c r="G15" s="45"/>
      <c r="H15" s="45"/>
      <c r="I15" s="66" t="s">
        <v>20</v>
      </c>
      <c r="J15" s="66"/>
      <c r="K15" s="27"/>
      <c r="L15" s="27"/>
    </row>
    <row r="16" spans="1:16" s="16" customFormat="1" ht="33" customHeight="1" x14ac:dyDescent="0.25">
      <c r="A16" s="67" t="s">
        <v>0</v>
      </c>
      <c r="B16" s="68" t="s">
        <v>8</v>
      </c>
      <c r="C16" s="69" t="s">
        <v>17</v>
      </c>
      <c r="D16" s="69" t="s">
        <v>33</v>
      </c>
      <c r="E16" s="69" t="s">
        <v>4</v>
      </c>
      <c r="F16" s="69" t="s">
        <v>6</v>
      </c>
      <c r="G16" s="69" t="s">
        <v>7</v>
      </c>
      <c r="H16" s="69" t="s">
        <v>34</v>
      </c>
      <c r="I16" s="69" t="s">
        <v>21</v>
      </c>
      <c r="J16" s="69"/>
      <c r="K16" s="69"/>
    </row>
    <row r="17" spans="1:13" ht="27" customHeight="1" x14ac:dyDescent="0.25">
      <c r="A17" s="67"/>
      <c r="B17" s="68"/>
      <c r="C17" s="69"/>
      <c r="D17" s="69"/>
      <c r="E17" s="69"/>
      <c r="F17" s="69"/>
      <c r="G17" s="69"/>
      <c r="H17" s="69"/>
      <c r="I17" s="69"/>
      <c r="J17" s="69"/>
      <c r="K17" s="69"/>
      <c r="L17" s="4"/>
      <c r="M17" s="4"/>
    </row>
    <row r="18" spans="1:13" s="6" customFormat="1" ht="42.75" customHeight="1" x14ac:dyDescent="0.25">
      <c r="A18" s="14"/>
      <c r="B18" s="47"/>
      <c r="C18" s="9" t="s">
        <v>5</v>
      </c>
      <c r="D18" s="13" t="s">
        <v>18</v>
      </c>
      <c r="E18" s="9" t="s">
        <v>16</v>
      </c>
      <c r="F18" s="9" t="s">
        <v>19</v>
      </c>
      <c r="G18" s="9" t="s">
        <v>24</v>
      </c>
      <c r="H18" s="36" t="s">
        <v>13</v>
      </c>
      <c r="I18" s="59" t="s">
        <v>25</v>
      </c>
      <c r="J18" s="59"/>
      <c r="K18" s="59"/>
    </row>
    <row r="19" spans="1:13" s="6" customFormat="1" ht="33" customHeight="1" x14ac:dyDescent="0.25">
      <c r="A19" s="5">
        <v>1</v>
      </c>
      <c r="B19" s="30" t="s">
        <v>2</v>
      </c>
      <c r="C19" s="29">
        <v>850000</v>
      </c>
      <c r="D19" s="10">
        <f>C19*10</f>
        <v>8500000</v>
      </c>
      <c r="E19" s="9" t="s">
        <v>3</v>
      </c>
      <c r="F19" s="10">
        <v>90</v>
      </c>
      <c r="G19" s="10">
        <f>D19*3/F19</f>
        <v>283333.33333333331</v>
      </c>
      <c r="H19" s="46" t="s">
        <v>37</v>
      </c>
      <c r="I19" s="60" t="s">
        <v>30</v>
      </c>
      <c r="J19" s="61"/>
      <c r="K19" s="62"/>
    </row>
    <row r="20" spans="1:13" s="6" customFormat="1" ht="40.5" customHeight="1" x14ac:dyDescent="0.25">
      <c r="A20" s="5">
        <v>2</v>
      </c>
      <c r="B20" s="30" t="s">
        <v>26</v>
      </c>
      <c r="C20" s="29">
        <v>710000</v>
      </c>
      <c r="D20" s="10">
        <f>C20*10</f>
        <v>7100000</v>
      </c>
      <c r="E20" s="9" t="s">
        <v>3</v>
      </c>
      <c r="F20" s="10">
        <v>90</v>
      </c>
      <c r="G20" s="10">
        <f>D20*3/F20</f>
        <v>236666.66666666666</v>
      </c>
      <c r="H20" s="46" t="s">
        <v>38</v>
      </c>
      <c r="I20" s="63"/>
      <c r="J20" s="64"/>
      <c r="K20" s="65"/>
    </row>
    <row r="21" spans="1:13" s="17" customFormat="1" ht="21" customHeight="1" x14ac:dyDescent="0.25">
      <c r="A21" s="76" t="s">
        <v>39</v>
      </c>
      <c r="B21" s="77"/>
      <c r="C21" s="77"/>
      <c r="D21" s="77"/>
      <c r="E21" s="77"/>
      <c r="F21" s="77"/>
      <c r="G21" s="77"/>
      <c r="H21" s="77"/>
      <c r="I21" s="77"/>
      <c r="J21" s="77"/>
      <c r="K21" s="22"/>
      <c r="L21" s="22"/>
    </row>
    <row r="22" spans="1:13" s="16" customFormat="1" x14ac:dyDescent="0.25">
      <c r="A22" s="45"/>
      <c r="B22" s="45"/>
      <c r="C22" s="45"/>
      <c r="D22" s="45"/>
      <c r="E22" s="45"/>
      <c r="F22" s="45"/>
      <c r="G22" s="45"/>
      <c r="H22" s="45"/>
      <c r="I22" s="66" t="s">
        <v>20</v>
      </c>
      <c r="J22" s="66"/>
      <c r="K22" s="27"/>
      <c r="L22" s="27"/>
    </row>
    <row r="23" spans="1:13" s="16" customFormat="1" ht="33" customHeight="1" x14ac:dyDescent="0.25">
      <c r="A23" s="67" t="s">
        <v>0</v>
      </c>
      <c r="B23" s="68" t="s">
        <v>8</v>
      </c>
      <c r="C23" s="69" t="s">
        <v>17</v>
      </c>
      <c r="D23" s="69" t="s">
        <v>33</v>
      </c>
      <c r="E23" s="69" t="s">
        <v>4</v>
      </c>
      <c r="F23" s="69" t="s">
        <v>6</v>
      </c>
      <c r="G23" s="69" t="s">
        <v>7</v>
      </c>
      <c r="H23" s="69" t="s">
        <v>34</v>
      </c>
      <c r="I23" s="69" t="s">
        <v>21</v>
      </c>
      <c r="J23" s="69"/>
      <c r="K23" s="69"/>
    </row>
    <row r="24" spans="1:13" ht="27" customHeight="1" x14ac:dyDescent="0.25">
      <c r="A24" s="67"/>
      <c r="B24" s="68"/>
      <c r="C24" s="69"/>
      <c r="D24" s="69"/>
      <c r="E24" s="69"/>
      <c r="F24" s="69"/>
      <c r="G24" s="69"/>
      <c r="H24" s="69"/>
      <c r="I24" s="69"/>
      <c r="J24" s="69"/>
      <c r="K24" s="69"/>
      <c r="L24" s="4"/>
      <c r="M24" s="4"/>
    </row>
    <row r="25" spans="1:13" s="6" customFormat="1" ht="26.25" customHeight="1" x14ac:dyDescent="0.25">
      <c r="A25" s="14"/>
      <c r="B25" s="47"/>
      <c r="C25" s="52" t="s">
        <v>5</v>
      </c>
      <c r="D25" s="13" t="s">
        <v>18</v>
      </c>
      <c r="E25" s="52" t="s">
        <v>16</v>
      </c>
      <c r="F25" s="52" t="s">
        <v>19</v>
      </c>
      <c r="G25" s="52" t="s">
        <v>24</v>
      </c>
      <c r="H25" s="36" t="s">
        <v>13</v>
      </c>
      <c r="I25" s="59" t="s">
        <v>25</v>
      </c>
      <c r="J25" s="59"/>
      <c r="K25" s="59"/>
    </row>
    <row r="26" spans="1:13" s="15" customFormat="1" ht="33" customHeight="1" x14ac:dyDescent="0.25">
      <c r="A26" s="57">
        <v>1</v>
      </c>
      <c r="B26" s="30" t="s">
        <v>2</v>
      </c>
      <c r="C26" s="56">
        <v>1124000</v>
      </c>
      <c r="D26" s="10">
        <f>C26*10</f>
        <v>11240000</v>
      </c>
      <c r="E26" s="58" t="s">
        <v>3</v>
      </c>
      <c r="F26" s="10">
        <v>100</v>
      </c>
      <c r="G26" s="10">
        <f>D26*3/F26</f>
        <v>337200</v>
      </c>
      <c r="H26" s="55" t="s">
        <v>43</v>
      </c>
      <c r="I26" s="60" t="s">
        <v>30</v>
      </c>
      <c r="J26" s="61"/>
      <c r="K26" s="62"/>
    </row>
    <row r="27" spans="1:13" s="6" customFormat="1" ht="33" customHeight="1" x14ac:dyDescent="0.25">
      <c r="A27" s="5">
        <v>2</v>
      </c>
      <c r="B27" s="30" t="s">
        <v>26</v>
      </c>
      <c r="C27" s="54">
        <v>943500</v>
      </c>
      <c r="D27" s="10">
        <f>C27*10</f>
        <v>9435000</v>
      </c>
      <c r="E27" s="58" t="s">
        <v>3</v>
      </c>
      <c r="F27" s="10">
        <v>100</v>
      </c>
      <c r="G27" s="10">
        <f>D27*3/F27</f>
        <v>283050</v>
      </c>
      <c r="H27" s="53" t="s">
        <v>37</v>
      </c>
      <c r="I27" s="63"/>
      <c r="J27" s="64"/>
      <c r="K27" s="65"/>
    </row>
    <row r="28" spans="1:13" s="6" customFormat="1" ht="43.5" customHeight="1" x14ac:dyDescent="0.25">
      <c r="A28" s="23"/>
      <c r="B28" s="37"/>
      <c r="C28" s="39"/>
      <c r="D28" s="26"/>
      <c r="E28" s="25"/>
      <c r="F28" s="26"/>
      <c r="G28" s="26"/>
      <c r="H28" s="40"/>
      <c r="I28" s="39"/>
      <c r="J28" s="39"/>
      <c r="K28" s="41"/>
    </row>
    <row r="29" spans="1:13" s="17" customFormat="1" x14ac:dyDescent="0.25">
      <c r="A29" s="76" t="s">
        <v>41</v>
      </c>
      <c r="B29" s="77"/>
      <c r="C29" s="77"/>
      <c r="D29" s="77"/>
      <c r="E29" s="77"/>
      <c r="F29" s="77"/>
      <c r="G29" s="77"/>
      <c r="H29" s="77"/>
      <c r="I29" s="77"/>
      <c r="J29" s="77"/>
      <c r="K29" s="22"/>
      <c r="L29" s="22"/>
    </row>
    <row r="30" spans="1:13" s="16" customFormat="1" ht="15" customHeight="1" x14ac:dyDescent="0.25">
      <c r="A30" s="35"/>
      <c r="B30" s="35"/>
      <c r="C30" s="35"/>
      <c r="D30" s="35"/>
      <c r="G30" s="35"/>
      <c r="H30" s="35"/>
      <c r="I30" s="66" t="s">
        <v>20</v>
      </c>
      <c r="J30" s="66"/>
      <c r="K30" s="27"/>
      <c r="L30" s="27"/>
    </row>
    <row r="31" spans="1:13" s="16" customFormat="1" ht="24" customHeight="1" x14ac:dyDescent="0.25">
      <c r="A31" s="67" t="s">
        <v>0</v>
      </c>
      <c r="B31" s="68" t="s">
        <v>8</v>
      </c>
      <c r="C31" s="69" t="s">
        <v>17</v>
      </c>
      <c r="D31" s="69" t="s">
        <v>33</v>
      </c>
      <c r="E31" s="69" t="s">
        <v>4</v>
      </c>
      <c r="F31" s="69" t="s">
        <v>6</v>
      </c>
      <c r="G31" s="69" t="s">
        <v>7</v>
      </c>
      <c r="H31" s="69" t="s">
        <v>34</v>
      </c>
      <c r="I31" s="69" t="s">
        <v>21</v>
      </c>
      <c r="J31" s="69"/>
      <c r="K31" s="69"/>
      <c r="L31" s="27"/>
    </row>
    <row r="32" spans="1:13" ht="54.75" customHeight="1" x14ac:dyDescent="0.25">
      <c r="A32" s="67"/>
      <c r="B32" s="68"/>
      <c r="C32" s="69"/>
      <c r="D32" s="69"/>
      <c r="E32" s="69"/>
      <c r="F32" s="69"/>
      <c r="G32" s="69"/>
      <c r="H32" s="69"/>
      <c r="I32" s="69"/>
      <c r="J32" s="69"/>
      <c r="K32" s="69"/>
      <c r="L32" s="4"/>
      <c r="M32" s="4"/>
    </row>
    <row r="33" spans="1:13" s="6" customFormat="1" ht="18.75" customHeight="1" x14ac:dyDescent="0.25">
      <c r="A33" s="14"/>
      <c r="B33" s="43"/>
      <c r="C33" s="9" t="s">
        <v>5</v>
      </c>
      <c r="D33" s="13" t="s">
        <v>18</v>
      </c>
      <c r="E33" s="9" t="s">
        <v>16</v>
      </c>
      <c r="F33" s="9" t="s">
        <v>19</v>
      </c>
      <c r="G33" s="9" t="s">
        <v>24</v>
      </c>
      <c r="H33" s="36" t="s">
        <v>13</v>
      </c>
      <c r="I33" s="59" t="s">
        <v>25</v>
      </c>
      <c r="J33" s="59"/>
      <c r="K33" s="59"/>
    </row>
    <row r="34" spans="1:13" s="6" customFormat="1" ht="47.25" customHeight="1" x14ac:dyDescent="0.25">
      <c r="A34" s="5">
        <v>1</v>
      </c>
      <c r="B34" s="30" t="s">
        <v>2</v>
      </c>
      <c r="C34" s="29">
        <v>850000</v>
      </c>
      <c r="D34" s="10">
        <f>C34*10</f>
        <v>8500000</v>
      </c>
      <c r="E34" s="9" t="s">
        <v>22</v>
      </c>
      <c r="F34" s="10">
        <v>43</v>
      </c>
      <c r="G34" s="10">
        <f>D34*2/F34</f>
        <v>395348.83720930235</v>
      </c>
      <c r="H34" s="42" t="s">
        <v>45</v>
      </c>
      <c r="I34" s="60" t="s">
        <v>30</v>
      </c>
      <c r="J34" s="61"/>
      <c r="K34" s="62"/>
    </row>
    <row r="35" spans="1:13" s="6" customFormat="1" ht="42" customHeight="1" x14ac:dyDescent="0.25">
      <c r="A35" s="5">
        <v>2</v>
      </c>
      <c r="B35" s="30" t="s">
        <v>26</v>
      </c>
      <c r="C35" s="29">
        <v>710000</v>
      </c>
      <c r="D35" s="10">
        <f>C35*10</f>
        <v>7100000</v>
      </c>
      <c r="E35" s="9" t="s">
        <v>22</v>
      </c>
      <c r="F35" s="10">
        <v>43</v>
      </c>
      <c r="G35" s="10">
        <f>D35*2/F35</f>
        <v>330232.5581395349</v>
      </c>
      <c r="H35" s="46" t="s">
        <v>32</v>
      </c>
      <c r="I35" s="63"/>
      <c r="J35" s="64"/>
      <c r="K35" s="65"/>
    </row>
    <row r="36" spans="1:13" x14ac:dyDescent="0.25">
      <c r="E36" s="4"/>
      <c r="F36" s="4"/>
      <c r="G36" s="4"/>
      <c r="H36" s="48"/>
      <c r="I36" s="48"/>
      <c r="J36" s="80" t="s">
        <v>35</v>
      </c>
      <c r="K36" s="80"/>
      <c r="L36" s="18"/>
    </row>
    <row r="37" spans="1:13" s="32" customFormat="1" ht="21" customHeight="1" x14ac:dyDescent="0.25">
      <c r="A37" s="38" t="s">
        <v>10</v>
      </c>
      <c r="B37" s="38"/>
      <c r="D37" s="72" t="s">
        <v>12</v>
      </c>
      <c r="E37" s="72"/>
      <c r="F37" s="72"/>
      <c r="G37" s="72"/>
      <c r="H37" s="72"/>
      <c r="J37" s="72" t="s">
        <v>1</v>
      </c>
      <c r="K37" s="72"/>
      <c r="L37" s="28"/>
      <c r="M37" s="24"/>
    </row>
    <row r="38" spans="1:13" ht="21" customHeight="1" x14ac:dyDescent="0.25">
      <c r="B38" s="11"/>
      <c r="D38" s="4"/>
      <c r="F38" s="4"/>
      <c r="G38" s="4"/>
      <c r="K38" s="4"/>
    </row>
    <row r="39" spans="1:13" ht="21" customHeight="1" x14ac:dyDescent="0.25">
      <c r="B39" s="11"/>
      <c r="D39" s="4"/>
      <c r="F39" s="4"/>
      <c r="G39" s="4"/>
      <c r="K39" s="4"/>
    </row>
    <row r="40" spans="1:13" x14ac:dyDescent="0.25">
      <c r="B40" s="11"/>
      <c r="D40" s="4"/>
      <c r="F40" s="4"/>
      <c r="G40" s="4"/>
      <c r="K40" s="4"/>
    </row>
    <row r="41" spans="1:13" ht="21" customHeight="1" x14ac:dyDescent="0.25">
      <c r="A41" s="12" t="s">
        <v>11</v>
      </c>
      <c r="B41" s="12"/>
      <c r="C41" s="4"/>
      <c r="D41" s="79" t="s">
        <v>15</v>
      </c>
      <c r="E41" s="79"/>
      <c r="F41" s="79"/>
      <c r="G41" s="79"/>
      <c r="H41" s="79"/>
      <c r="I41" s="4"/>
      <c r="J41" s="79" t="s">
        <v>9</v>
      </c>
      <c r="K41" s="79"/>
      <c r="L41" s="18"/>
      <c r="M41" s="12"/>
    </row>
    <row r="42" spans="1:13" ht="21" customHeight="1" x14ac:dyDescent="0.25">
      <c r="F42" s="4"/>
      <c r="G42" s="4"/>
      <c r="H42" s="4"/>
      <c r="I42" s="4"/>
      <c r="J42" s="4"/>
      <c r="K42" s="4"/>
      <c r="L42" s="4"/>
    </row>
    <row r="43" spans="1:13" ht="21" customHeight="1" x14ac:dyDescent="0.25"/>
  </sheetData>
  <mergeCells count="60">
    <mergeCell ref="A14:J14"/>
    <mergeCell ref="I8:K9"/>
    <mergeCell ref="I11:K12"/>
    <mergeCell ref="I10:K10"/>
    <mergeCell ref="D41:H41"/>
    <mergeCell ref="J41:K41"/>
    <mergeCell ref="D31:D32"/>
    <mergeCell ref="E31:E32"/>
    <mergeCell ref="I33:K33"/>
    <mergeCell ref="I34:K35"/>
    <mergeCell ref="J36:K36"/>
    <mergeCell ref="I30:J30"/>
    <mergeCell ref="I31:K32"/>
    <mergeCell ref="F16:F17"/>
    <mergeCell ref="A29:J29"/>
    <mergeCell ref="A21:J21"/>
    <mergeCell ref="A4:K4"/>
    <mergeCell ref="D37:H37"/>
    <mergeCell ref="J37:K37"/>
    <mergeCell ref="H31:H32"/>
    <mergeCell ref="A5:K5"/>
    <mergeCell ref="A6:I6"/>
    <mergeCell ref="D16:D17"/>
    <mergeCell ref="F31:F32"/>
    <mergeCell ref="G31:G32"/>
    <mergeCell ref="I18:K18"/>
    <mergeCell ref="I19:K20"/>
    <mergeCell ref="G16:G17"/>
    <mergeCell ref="H16:H17"/>
    <mergeCell ref="A31:A32"/>
    <mergeCell ref="B31:B32"/>
    <mergeCell ref="C31:C32"/>
    <mergeCell ref="I7:J7"/>
    <mergeCell ref="A13:I13"/>
    <mergeCell ref="I15:J15"/>
    <mergeCell ref="A16:A17"/>
    <mergeCell ref="B16:B17"/>
    <mergeCell ref="C16:C17"/>
    <mergeCell ref="A8:A9"/>
    <mergeCell ref="B8:B9"/>
    <mergeCell ref="C8:C9"/>
    <mergeCell ref="D8:D9"/>
    <mergeCell ref="E8:E9"/>
    <mergeCell ref="F8:F9"/>
    <mergeCell ref="G8:G9"/>
    <mergeCell ref="H8:H9"/>
    <mergeCell ref="E16:E17"/>
    <mergeCell ref="I16:K17"/>
    <mergeCell ref="I25:K25"/>
    <mergeCell ref="I26:K27"/>
    <mergeCell ref="I22:J22"/>
    <mergeCell ref="A23:A24"/>
    <mergeCell ref="B23:B24"/>
    <mergeCell ref="C23:C24"/>
    <mergeCell ref="D23:D24"/>
    <mergeCell ref="E23:E24"/>
    <mergeCell ref="F23:F24"/>
    <mergeCell ref="G23:G24"/>
    <mergeCell ref="H23:H24"/>
    <mergeCell ref="I23:K24"/>
  </mergeCells>
  <pageMargins left="0.76" right="0.17" top="0.21" bottom="0.34" header="0.17" footer="0.16"/>
  <pageSetup orientation="landscape" r:id="rId1"/>
  <headerFooter alignWithMargins="0">
    <oddFooter>&amp;C
&amp;R&amp;P/2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</cp:lastModifiedBy>
  <cp:lastPrinted>2019-04-26T01:01:39Z</cp:lastPrinted>
  <dcterms:created xsi:type="dcterms:W3CDTF">2015-06-10T01:39:40Z</dcterms:created>
  <dcterms:modified xsi:type="dcterms:W3CDTF">2019-04-26T01:01:41Z</dcterms:modified>
</cp:coreProperties>
</file>